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もり比較" state="visible" r:id="rId4"/>
    <sheet sheetId="2" name="評価" state="visible" r:id="rId5"/>
  </sheets>
  <calcPr calcId="171027" fullCalcOnLoad="1"/>
</workbook>
</file>

<file path=xl/sharedStrings.xml><?xml version="1.0" encoding="utf-8"?>
<sst xmlns="http://schemas.openxmlformats.org/spreadsheetml/2006/main" count="55" uniqueCount="51">
  <si>
    <t>システム開発 見積もり比較表</t>
  </si>
  <si>
    <t>黄色のセルに各社の見積もり金額（税別・円）を入力すると、合計・5年間の総額・差額が自動で計算されます。サンプル値は記入例です。</t>
  </si>
  <si>
    <t>無料テンプレート提供：TechBase（株式会社オーバーエックス） https://overx.co.jp/media/ 　自由に編集してお使いください</t>
  </si>
  <si>
    <t>工程・費用項目</t>
  </si>
  <si>
    <t>A社</t>
  </si>
  <si>
    <t>B社</t>
  </si>
  <si>
    <t>C社</t>
  </si>
  <si>
    <t>メモ（見積もりに含まれる範囲など）</t>
  </si>
  <si>
    <t>要件定義</t>
  </si>
  <si>
    <t>基本設計</t>
  </si>
  <si>
    <t>詳細設計</t>
  </si>
  <si>
    <t>製造（プログラミング）</t>
  </si>
  <si>
    <t>テスト</t>
  </si>
  <si>
    <t>データ移行</t>
  </si>
  <si>
    <t>プロジェクト管理</t>
  </si>
  <si>
    <t>サーバー・環境構築</t>
  </si>
  <si>
    <t>その他（研修・マニュアルなど）</t>
  </si>
  <si>
    <t>初期費用 合計</t>
  </si>
  <si>
    <t>保守費用（月額）</t>
  </si>
  <si>
    <t>サーバー・クラウド費用（月額）</t>
  </si>
  <si>
    <t>比較する年数</t>
  </si>
  <si>
    <t>総額（初期＋月額×12×年数）</t>
  </si>
  <si>
    <t>最安値との差額（総額）</t>
  </si>
  <si>
    <t>保守費の割合（年額÷初期費用）</t>
  </si>
  <si>
    <t>目安：年間で開発費の10〜15％程度（TechBase記事より）</t>
  </si>
  <si>
    <t>工数（人月）※見積書に記載があれば</t>
  </si>
  <si>
    <t>平均人月単価（初期費用÷人月）</t>
  </si>
  <si>
    <t>目安：PM 100万〜160万円、SE 80万〜120万円、PG 60万〜100万円</t>
  </si>
  <si>
    <t>■ 使い方</t>
  </si>
  <si>
    <t>1. 各社の見積書の項目を、左の工程・費用項目に振り分けて入力します（項目名は自由に変更できます）。</t>
  </si>
  <si>
    <t>2. 見積書に含まれていない項目は 0 のままにし、メモ欄に「別途」「含まない」などを書きます。金額だけでなく範囲の違いを確認するのが大切です。</t>
  </si>
  <si>
    <t>3. 保守費・サーバー費の月額と比較年数を入れると、稼働後まで含めた総額で比較できます。</t>
  </si>
  <si>
    <t>4. 評価シートで、費用以外の観点（体制・進め方・保守など）も点数化して比べましょう。</t>
  </si>
  <si>
    <t>※ 記入例の金額は架空のものです。金額の目安は TechBase の各記事を参考にしてください。</t>
  </si>
  <si>
    <t>提案の評価シート</t>
  </si>
  <si>
    <t>重み（合計100）と各社の点数（1〜5）を黄色のセルに入力すると、重み付きの合計点が計算されます。</t>
  </si>
  <si>
    <t>評価項目</t>
  </si>
  <si>
    <t>重み</t>
  </si>
  <si>
    <t>見るポイント</t>
  </si>
  <si>
    <t>要件への対応</t>
  </si>
  <si>
    <t>機能・非機能要件をどこまで満たすか</t>
  </si>
  <si>
    <t>費用</t>
  </si>
  <si>
    <t>総額と内訳の妥当性（見積もり比較シート参照）</t>
  </si>
  <si>
    <t>進め方・体制</t>
  </si>
  <si>
    <t>スケジュールの現実性、担当者の経験</t>
  </si>
  <si>
    <t>保守・サポート</t>
  </si>
  <si>
    <t>稼働後の対応範囲と速さ</t>
  </si>
  <si>
    <t>コミュニケーション</t>
  </si>
  <si>
    <t>説明の分かりやすさ、質問への回答</t>
  </si>
  <si>
    <t>重みの合計（100にする）</t>
  </si>
  <si>
    <t>重み付き合計点（100点満点）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</si>
</sst>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(#,##0);-"/>
    <numFmt numFmtId="165" formatCode="0&quot;年&quot;"/>
    <numFmt numFmtId="166" formatCode="0.0%;-0.0%;-"/>
    <numFmt numFmtId="167" formatCode="0.0"/>
  </numFmts>
  <fonts count="10" x14ac:knownFonts="1">
    <font>
      <color theme="1"/>
      <family val="2"/>
      <scheme val="minor"/>
      <sz val="11"/>
      <name val="Calibri"/>
    </font>
    <font>
      <b/>
      <color rgb="FF0B1B4D"/>
      <sz val="16"/>
      <name val="Yu Gothic"/>
    </font>
    <font>
      <color rgb="FF6B7280"/>
      <sz val="9"/>
      <name val="Yu Gothic"/>
    </font>
    <font>
      <color rgb="FF6B7280"/>
      <sz val="8"/>
      <name val="Yu Gothic"/>
    </font>
    <font>
      <b/>
      <color rgb="FF0B1B4D"/>
      <sz val="10"/>
      <name val="Yu Gothic"/>
    </font>
    <font>
      <sz val="10"/>
      <name val="Yu Gothic"/>
    </font>
    <font>
      <color rgb="FF0000FF"/>
      <sz val="10"/>
      <name val="Yu Gothic"/>
    </font>
    <font>
      <b/>
      <sz val="10"/>
      <name val="Yu Gothic"/>
    </font>
    <font>
      <b/>
      <color rgb="FF0B1B4D"/>
      <sz val="9"/>
      <name val="Yu Gothic"/>
    </font>
    <font>
      <sz val="9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E8EEFC"/>
      </patternFill>
    </fill>
    <fill>
      <patternFill patternType="solid">
        <fgColor rgb="FFFFF7CC"/>
      </patternFill>
    </fill>
    <fill>
      <patternFill patternType="solid">
        <fgColor rgb="FFF1F3F7"/>
      </patternFill>
    </fill>
  </fills>
  <borders count="2">
    <border>
      <left/>
      <right/>
      <top/>
      <bottom/>
      <diagonal/>
    </border>
    <border>
      <left style="thin">
        <color rgb="FFC8CCD6"/>
      </left>
      <right style="thin">
        <color rgb="FFC8CCD6"/>
      </right>
      <top style="thin">
        <color rgb="FFC8CCD6"/>
      </top>
      <bottom style="thin">
        <color rgb="FFC8C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64" fontId="7" fillId="4" borderId="1" xfId="0" applyNumberFormat="1" applyFont="1" applyFill="1" applyBorder="1" applyAlignment="1">
      <alignment vertical="center" wrapText="1"/>
    </xf>
    <xf numFmtId="165" fontId="6" fillId="3" borderId="1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  <xf numFmtId="167" fontId="6" fillId="3" borderId="1" xfId="0" applyNumberFormat="1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1" fontId="6" fillId="3" borderId="1" xfId="0" applyNumberFormat="1" applyFont="1" applyFill="1" applyBorder="1" applyAlignment="1">
      <alignment horizontal="center" vertical="center"/>
    </xf>
    <xf numFmtId="167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4" width="16" customWidth="1"/>
    <col min="5" max="5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6">
        <v>1200000</v>
      </c>
      <c r="C6" s="6">
        <v>900000</v>
      </c>
      <c r="D6" s="6">
        <v>1500000</v>
      </c>
      <c r="E6" s="7"/>
    </row>
    <row r="7" spans="1:5" x14ac:dyDescent="0.25">
      <c r="A7" s="5" t="s">
        <v>9</v>
      </c>
      <c r="B7" s="6">
        <v>1500000</v>
      </c>
      <c r="C7" s="6">
        <v>1200000</v>
      </c>
      <c r="D7" s="6">
        <v>1800000</v>
      </c>
      <c r="E7" s="7"/>
    </row>
    <row r="8" spans="1:5" x14ac:dyDescent="0.25">
      <c r="A8" s="5" t="s">
        <v>10</v>
      </c>
      <c r="B8" s="6">
        <v>1200000</v>
      </c>
      <c r="C8" s="6">
        <v>1000000</v>
      </c>
      <c r="D8" s="6">
        <v>1400000</v>
      </c>
      <c r="E8" s="7"/>
    </row>
    <row r="9" spans="1:5" x14ac:dyDescent="0.25">
      <c r="A9" s="5" t="s">
        <v>11</v>
      </c>
      <c r="B9" s="6">
        <v>3600000</v>
      </c>
      <c r="C9" s="6">
        <v>3000000</v>
      </c>
      <c r="D9" s="6">
        <v>4200000</v>
      </c>
      <c r="E9" s="7"/>
    </row>
    <row r="10" spans="1:5" x14ac:dyDescent="0.25">
      <c r="A10" s="5" t="s">
        <v>12</v>
      </c>
      <c r="B10" s="6">
        <v>1800000</v>
      </c>
      <c r="C10" s="6">
        <v>1200000</v>
      </c>
      <c r="D10" s="6">
        <v>2100000</v>
      </c>
      <c r="E10" s="7"/>
    </row>
    <row r="11" spans="1:5" x14ac:dyDescent="0.25">
      <c r="A11" s="5" t="s">
        <v>13</v>
      </c>
      <c r="B11" s="6">
        <v>600000</v>
      </c>
      <c r="C11" s="6">
        <v>400000</v>
      </c>
      <c r="D11" s="6">
        <v>800000</v>
      </c>
      <c r="E11" s="7"/>
    </row>
    <row r="12" spans="1:5" x14ac:dyDescent="0.25">
      <c r="A12" s="5" t="s">
        <v>14</v>
      </c>
      <c r="B12" s="6">
        <v>900000</v>
      </c>
      <c r="C12" s="6">
        <v>600000</v>
      </c>
      <c r="D12" s="6">
        <v>1200000</v>
      </c>
      <c r="E12" s="7"/>
    </row>
    <row r="13" spans="1:5" x14ac:dyDescent="0.25">
      <c r="A13" s="5" t="s">
        <v>15</v>
      </c>
      <c r="B13" s="6">
        <v>400000</v>
      </c>
      <c r="C13" s="6">
        <v>300000</v>
      </c>
      <c r="D13" s="6">
        <v>500000</v>
      </c>
      <c r="E13" s="7"/>
    </row>
    <row r="14" spans="1:5" x14ac:dyDescent="0.25">
      <c r="A14" s="5" t="s">
        <v>16</v>
      </c>
      <c r="B14" s="6">
        <v>300000</v>
      </c>
      <c r="C14" s="6">
        <v>0</v>
      </c>
      <c r="D14" s="6">
        <v>400000</v>
      </c>
      <c r="E14" s="7"/>
    </row>
    <row r="15" spans="1:5" x14ac:dyDescent="0.25">
      <c r="A15" s="8" t="s">
        <v>17</v>
      </c>
      <c r="B15" s="8">
        <f>SUM(B6:B14)</f>
      </c>
      <c r="C15" s="8">
        <f>SUM(C6:C14)</f>
      </c>
      <c r="D15" s="8">
        <f>SUM(D6:D14)</f>
      </c>
      <c r="E15" s="8"/>
    </row>
    <row r="16" spans="1:5" x14ac:dyDescent="0.25">
      <c r="A16" s="5" t="s">
        <v>18</v>
      </c>
      <c r="B16" s="6">
        <v>120000</v>
      </c>
      <c r="C16" s="6">
        <v>90000</v>
      </c>
      <c r="D16" s="6">
        <v>150000</v>
      </c>
      <c r="E16" s="7"/>
    </row>
    <row r="17" spans="1:5" x14ac:dyDescent="0.25">
      <c r="A17" s="5" t="s">
        <v>19</v>
      </c>
      <c r="B17" s="6">
        <v>30000</v>
      </c>
      <c r="C17" s="6">
        <v>30000</v>
      </c>
      <c r="D17" s="6">
        <v>20000</v>
      </c>
      <c r="E17" s="7"/>
    </row>
    <row r="18" spans="1:2" x14ac:dyDescent="0.25">
      <c r="A18" s="5" t="s">
        <v>20</v>
      </c>
      <c r="B18" s="9">
        <v>5</v>
      </c>
    </row>
    <row r="19" spans="1:5" x14ac:dyDescent="0.25">
      <c r="A19" s="8" t="s">
        <v>21</v>
      </c>
      <c r="B19" s="8">
        <f>B15+(B16+B17)*12*$B$18</f>
      </c>
      <c r="C19" s="8">
        <f>C15+(C16+C17)*12*$B$18</f>
      </c>
      <c r="D19" s="8">
        <f>D15+(D16+D17)*12*$B$18</f>
      </c>
      <c r="E19" s="8"/>
    </row>
    <row r="20" spans="1:5" x14ac:dyDescent="0.25">
      <c r="A20" s="10" t="s">
        <v>22</v>
      </c>
      <c r="B20" s="10">
        <f>B19-MIN($B$19:$D$19)</f>
      </c>
      <c r="C20" s="10">
        <f>C19-MIN($B$19:$D$19)</f>
      </c>
      <c r="D20" s="10">
        <f>D19-MIN($B$19:$D$19)</f>
      </c>
      <c r="E20" s="10"/>
    </row>
    <row r="21" spans="1:5" x14ac:dyDescent="0.25">
      <c r="A21" s="11" t="s">
        <v>23</v>
      </c>
      <c r="B21" s="11">
        <f>IFERROR(B16*12/B15,0)</f>
      </c>
      <c r="C21" s="11">
        <f>IFERROR(C16*12/C15,0)</f>
      </c>
      <c r="D21" s="11">
        <f>IFERROR(D16*12/D15,0)</f>
      </c>
      <c r="E21" s="11" t="s">
        <v>24</v>
      </c>
    </row>
    <row r="22" spans="1:5" x14ac:dyDescent="0.25">
      <c r="A22" s="5" t="s">
        <v>25</v>
      </c>
      <c r="B22" s="12">
        <v>14</v>
      </c>
      <c r="C22" s="12">
        <v>11</v>
      </c>
      <c r="D22" s="12">
        <v>16</v>
      </c>
      <c r="E22" s="7"/>
    </row>
    <row r="23" spans="1:5" x14ac:dyDescent="0.25">
      <c r="A23" s="10" t="s">
        <v>26</v>
      </c>
      <c r="B23" s="10">
        <f>IFERROR(B15/B22,0)</f>
      </c>
      <c r="C23" s="10">
        <f>IFERROR(C15/C22,0)</f>
      </c>
      <c r="D23" s="10">
        <f>IFERROR(D15/D22,0)</f>
      </c>
      <c r="E23" s="10" t="s">
        <v>27</v>
      </c>
    </row>
    <row r="25" spans="1:1" x14ac:dyDescent="0.25">
      <c r="A25" s="13" t="s">
        <v>28</v>
      </c>
    </row>
    <row r="26" spans="1:1" x14ac:dyDescent="0.25">
      <c r="A26" s="14" t="s">
        <v>29</v>
      </c>
    </row>
    <row r="27" spans="1:1" x14ac:dyDescent="0.25">
      <c r="A27" s="14" t="s">
        <v>30</v>
      </c>
    </row>
    <row r="28" spans="1:1" x14ac:dyDescent="0.25">
      <c r="A28" s="14" t="s">
        <v>31</v>
      </c>
    </row>
    <row r="29" spans="1:1" x14ac:dyDescent="0.25">
      <c r="A29" s="14" t="s">
        <v>32</v>
      </c>
    </row>
    <row r="30" spans="1:1" x14ac:dyDescent="0.25">
      <c r="A30" s="1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8" customWidth="1"/>
    <col min="3" max="5" width="10" customWidth="1"/>
    <col min="6" max="6" width="46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3" spans="1:1" x14ac:dyDescent="0.25">
      <c r="A3" s="3" t="s">
        <v>2</v>
      </c>
    </row>
    <row r="5" spans="1:6" x14ac:dyDescent="0.25">
      <c r="A5" s="4" t="s">
        <v>36</v>
      </c>
      <c r="B5" s="4" t="s">
        <v>37</v>
      </c>
      <c r="C5" s="4" t="s">
        <v>4</v>
      </c>
      <c r="D5" s="4" t="s">
        <v>5</v>
      </c>
      <c r="E5" s="4" t="s">
        <v>6</v>
      </c>
      <c r="F5" s="4" t="s">
        <v>38</v>
      </c>
    </row>
    <row r="6" spans="1:6" x14ac:dyDescent="0.25">
      <c r="A6" s="5" t="s">
        <v>39</v>
      </c>
      <c r="B6" s="15">
        <v>30</v>
      </c>
      <c r="C6" s="15">
        <v>4</v>
      </c>
      <c r="D6" s="15">
        <v>3</v>
      </c>
      <c r="E6" s="15">
        <v>5</v>
      </c>
      <c r="F6" s="5" t="s">
        <v>40</v>
      </c>
    </row>
    <row r="7" spans="1:6" x14ac:dyDescent="0.25">
      <c r="A7" s="5" t="s">
        <v>41</v>
      </c>
      <c r="B7" s="15">
        <v>25</v>
      </c>
      <c r="C7" s="15">
        <v>3</v>
      </c>
      <c r="D7" s="15">
        <v>5</v>
      </c>
      <c r="E7" s="15">
        <v>2</v>
      </c>
      <c r="F7" s="5" t="s">
        <v>42</v>
      </c>
    </row>
    <row r="8" spans="1:6" x14ac:dyDescent="0.25">
      <c r="A8" s="5" t="s">
        <v>43</v>
      </c>
      <c r="B8" s="15">
        <v>20</v>
      </c>
      <c r="C8" s="15">
        <v>4</v>
      </c>
      <c r="D8" s="15">
        <v>3</v>
      </c>
      <c r="E8" s="15">
        <v>4</v>
      </c>
      <c r="F8" s="5" t="s">
        <v>44</v>
      </c>
    </row>
    <row r="9" spans="1:6" x14ac:dyDescent="0.25">
      <c r="A9" s="5" t="s">
        <v>45</v>
      </c>
      <c r="B9" s="15">
        <v>15</v>
      </c>
      <c r="C9" s="15">
        <v>3</v>
      </c>
      <c r="D9" s="15">
        <v>3</v>
      </c>
      <c r="E9" s="15">
        <v>4</v>
      </c>
      <c r="F9" s="5" t="s">
        <v>46</v>
      </c>
    </row>
    <row r="10" spans="1:6" x14ac:dyDescent="0.25">
      <c r="A10" s="5" t="s">
        <v>47</v>
      </c>
      <c r="B10" s="15">
        <v>10</v>
      </c>
      <c r="C10" s="15">
        <v>5</v>
      </c>
      <c r="D10" s="15">
        <v>3</v>
      </c>
      <c r="E10" s="15">
        <v>4</v>
      </c>
      <c r="F10" s="5" t="s">
        <v>48</v>
      </c>
    </row>
    <row r="11" spans="1:6" x14ac:dyDescent="0.25">
      <c r="A11" s="16" t="s">
        <v>49</v>
      </c>
      <c r="B11" s="16">
        <f>SUM(B6:B10)</f>
      </c>
      <c r="C11" s="16"/>
      <c r="D11" s="16"/>
      <c r="E11" s="16"/>
      <c r="F11" s="16"/>
    </row>
    <row r="12" spans="1:6" x14ac:dyDescent="0.25">
      <c r="A12" s="16" t="s">
        <v>50</v>
      </c>
      <c r="B12" s="16"/>
      <c r="C12" s="16">
        <f>SUMPRODUCT($B$6:$B$10,C6:C10)/5</f>
      </c>
      <c r="D12" s="16">
        <f>SUMPRODUCT($B$6:$B$10,D6:D10)/5</f>
      </c>
      <c r="E12" s="16">
        <f>SUMPRODUCT($B$6:$B$10,E6:E10)/5</f>
      </c>
      <c r="F12" s="16"/>
    </row>
  </sheetData>
  <dataValidations count="2">
    <dataValidation type="whole" showErrorMessage="1" error="1〜5の整数を入力してください" sqref="C10:E10">
      <formula1>1</formula1>
      <formula2>5</formula2>
    </dataValidation>
    <dataValidation type="whole" showErrorMessage="1" error="1〜5の整数を入力してください" sqref="C6:E10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見積もり比較</vt:lpstr>
      <vt:lpstr>評価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株式会社オーバーエックス TechBase</dc:creator>
  <dc:title/>
  <dc:subject/>
  <dc:description/>
  <cp:keywords/>
  <cp:category/>
  <cp:lastModifiedBy>Unknown</cp:lastModifiedBy>
  <dcterms:created xsi:type="dcterms:W3CDTF">2026-09-29T07:56:29Z</dcterms:created>
  <dcterms:modified xsi:type="dcterms:W3CDTF">2026-09-29T07:56:29Z</dcterms:modified>
</cp:coreProperties>
</file>